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132" documentId="8_{E5EA3250-7293-414E-A7A9-BE4087336F62}" xr6:coauthVersionLast="47" xr6:coauthVersionMax="47" xr10:uidLastSave="{3858536B-A23E-4800-88A0-F21575821A73}"/>
  <bookViews>
    <workbookView xWindow="28680" yWindow="-120" windowWidth="29040" windowHeight="15720" xr2:uid="{BDF30518-ED90-48D2-8D07-DF68C45C103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2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D10" i="1" l="1"/>
  <c r="D12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</calcChain>
</file>

<file path=xl/sharedStrings.xml><?xml version="1.0" encoding="utf-8"?>
<sst xmlns="http://schemas.openxmlformats.org/spreadsheetml/2006/main" count="13" uniqueCount="11">
  <si>
    <t>Contributo Datore di lavoro</t>
  </si>
  <si>
    <t>Seconda Pensione
ESPANSIONE ESG</t>
  </si>
  <si>
    <t>Fon.Te
DINAMICO</t>
  </si>
  <si>
    <t>Costi annuali indiretti</t>
  </si>
  <si>
    <t>Costi diretti annuali</t>
  </si>
  <si>
    <t>Retribuzione Minima Lorda per calcolo Contributo datore di lavoro (voce E.R.N.)</t>
  </si>
  <si>
    <t>Contributo a carico del datore di lavoro</t>
  </si>
  <si>
    <t>Rendimento 10 anni (2013-2022)</t>
  </si>
  <si>
    <t>Contributo Volontario Dipendente</t>
  </si>
  <si>
    <t>Anno</t>
  </si>
  <si>
    <t>Totale Versato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</si>
</sst>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/>
    <xf numFmtId="0" fontId="0" fillId="0" borderId="1" xfId="0" applyBorder="1"/>
    <xf numFmtId="44" fontId="0" fillId="0" borderId="1" xfId="1" applyFont="1" applyBorder="1" applyAlignment="1">
      <alignment horizontal="center" wrapText="1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4" fontId="2" fillId="3" borderId="1" xfId="0" applyNumberFormat="1" applyFont="1" applyFill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C185-B7C9-4A8D-A261-852E44D9DEA5}">
  <dimension ref="B1:E47"/>
  <sheetViews>
    <sheetView tabSelected="1" workbookViewId="0">
      <selection activeCell="E47" sqref="E47"/>
    </sheetView>
  </sheetViews>
  <sheetFormatPr defaultRowHeight="15" x14ac:dyDescent="0.25"/>
  <cols>
    <col min="2" max="2" width="29.7109375" customWidth="1"/>
    <col min="3" max="3" width="13.42578125" customWidth="1"/>
    <col min="4" max="5" width="25" customWidth="1"/>
  </cols>
  <sheetData>
    <row r="1" spans="2:5" ht="45" x14ac:dyDescent="0.25">
      <c r="B1" s="2" t="s">
        <v>5</v>
      </c>
      <c r="C1" s="3">
        <v>2189.14</v>
      </c>
    </row>
    <row r="3" spans="2:5" ht="30" x14ac:dyDescent="0.25">
      <c r="B3" s="16"/>
      <c r="C3" s="17"/>
      <c r="D3" s="18" t="s">
        <v>2</v>
      </c>
      <c r="E3" s="18" t="s">
        <v>1</v>
      </c>
    </row>
    <row r="4" spans="2:5" x14ac:dyDescent="0.25">
      <c r="B4" s="9" t="s">
        <v>4</v>
      </c>
      <c r="C4" s="10"/>
      <c r="D4" s="5">
        <v>10</v>
      </c>
      <c r="E4" s="5">
        <v>15</v>
      </c>
    </row>
    <row r="5" spans="2:5" x14ac:dyDescent="0.25">
      <c r="B5" s="9" t="s">
        <v>3</v>
      </c>
      <c r="C5" s="10"/>
      <c r="D5" s="6">
        <v>1.16E-3</v>
      </c>
      <c r="E5" s="6">
        <v>7.0000000000000001E-3</v>
      </c>
    </row>
    <row r="6" spans="2:5" x14ac:dyDescent="0.25">
      <c r="B6" s="9" t="s">
        <v>7</v>
      </c>
      <c r="C6" s="10"/>
      <c r="D6" s="6">
        <v>5.0500000000000003E-2</v>
      </c>
      <c r="E6" s="6">
        <v>5.79E-2</v>
      </c>
    </row>
    <row r="7" spans="2:5" x14ac:dyDescent="0.25">
      <c r="B7" s="9"/>
      <c r="C7" s="10"/>
      <c r="D7" s="6"/>
      <c r="E7" s="6"/>
    </row>
    <row r="8" spans="2:5" x14ac:dyDescent="0.25">
      <c r="B8" s="9" t="s">
        <v>6</v>
      </c>
      <c r="C8" s="10"/>
      <c r="D8" s="6">
        <v>0.01</v>
      </c>
      <c r="E8" s="6">
        <v>0</v>
      </c>
    </row>
    <row r="9" spans="2:5" x14ac:dyDescent="0.25">
      <c r="B9" s="9"/>
      <c r="C9" s="10"/>
      <c r="D9" s="6"/>
      <c r="E9" s="6"/>
    </row>
    <row r="10" spans="2:5" x14ac:dyDescent="0.25">
      <c r="B10" s="9" t="s">
        <v>8</v>
      </c>
      <c r="C10" s="10"/>
      <c r="D10" s="7">
        <f>5167-D11</f>
        <v>4904.3032000000003</v>
      </c>
      <c r="E10" s="8">
        <v>4904.3</v>
      </c>
    </row>
    <row r="11" spans="2:5" x14ac:dyDescent="0.25">
      <c r="B11" s="9" t="s">
        <v>0</v>
      </c>
      <c r="C11" s="10"/>
      <c r="D11" s="8">
        <f>(C1*0.01)*12</f>
        <v>262.6968</v>
      </c>
      <c r="E11" s="8">
        <v>0</v>
      </c>
    </row>
    <row r="12" spans="2:5" x14ac:dyDescent="0.25">
      <c r="B12" s="11" t="s">
        <v>10</v>
      </c>
      <c r="C12" s="12"/>
      <c r="D12" s="13">
        <f>SUM(D10:D11)</f>
        <v>5167</v>
      </c>
      <c r="E12" s="13">
        <f>SUM(E10:E11)</f>
        <v>4904.3</v>
      </c>
    </row>
    <row r="15" spans="2:5" ht="30" x14ac:dyDescent="0.25">
      <c r="C15" s="14" t="s">
        <v>9</v>
      </c>
      <c r="D15" s="19" t="s">
        <v>2</v>
      </c>
      <c r="E15" s="19" t="s">
        <v>1</v>
      </c>
    </row>
    <row r="16" spans="2:5" x14ac:dyDescent="0.25">
      <c r="C16" s="4">
        <v>2024</v>
      </c>
      <c r="D16" s="7">
        <f>D12*(1+D6)-D4</f>
        <v>5417.9335000000001</v>
      </c>
      <c r="E16" s="7">
        <f>E12*(1+E6)-E4</f>
        <v>5173.2589700000008</v>
      </c>
    </row>
    <row r="17" spans="2:5" x14ac:dyDescent="0.25">
      <c r="C17" s="4">
        <v>2025</v>
      </c>
      <c r="D17" s="7">
        <f>((D16+D$12)*(1+D$6))-D$4</f>
        <v>11109.472641749999</v>
      </c>
      <c r="E17" s="7">
        <f>((E16+E$12)*(1+E$6))-E$4</f>
        <v>10646.049634363002</v>
      </c>
    </row>
    <row r="18" spans="2:5" x14ac:dyDescent="0.25">
      <c r="B18" s="1"/>
      <c r="C18" s="4">
        <v>2026</v>
      </c>
      <c r="D18" s="7">
        <f>((D17+D$12)*(1+D$6))-D$4</f>
        <v>17088.434510158375</v>
      </c>
      <c r="E18" s="7">
        <f>((E17+E$12)*(1+E$6))-E$4</f>
        <v>16435.714878192623</v>
      </c>
    </row>
    <row r="19" spans="2:5" x14ac:dyDescent="0.25">
      <c r="C19" s="4">
        <v>2027</v>
      </c>
      <c r="D19" s="7">
        <f>((D18+D$12)*(1+D$6))-D$4</f>
        <v>23369.333952921374</v>
      </c>
      <c r="E19" s="7">
        <f>((E18+E$12)*(1+E$6))-E$4</f>
        <v>22560.601739639977</v>
      </c>
    </row>
    <row r="20" spans="2:5" x14ac:dyDescent="0.25">
      <c r="C20" s="4">
        <v>2028</v>
      </c>
      <c r="D20" s="7">
        <f>((D19+D$12)*(1+D$6))-D$4</f>
        <v>29967.418817543901</v>
      </c>
      <c r="E20" s="7">
        <f>((E19+E$12)*(1+E$6))-E$4</f>
        <v>29040.119550365132</v>
      </c>
    </row>
    <row r="21" spans="2:5" x14ac:dyDescent="0.25">
      <c r="C21" s="4">
        <v>2029</v>
      </c>
      <c r="D21" s="7">
        <f>((D20+D$12)*(1+D$6))-D$4</f>
        <v>36898.706967829872</v>
      </c>
      <c r="E21" s="7">
        <f>((E20+E$12)*(1+E$6))-E$4</f>
        <v>35894.801442331278</v>
      </c>
    </row>
    <row r="22" spans="2:5" x14ac:dyDescent="0.25">
      <c r="C22" s="4">
        <v>2030</v>
      </c>
      <c r="D22" s="7">
        <f>((D21+D$12)*(1+D$6))-D$4</f>
        <v>44180.025169705281</v>
      </c>
      <c r="E22" s="7">
        <f>((E21+E$12)*(1+E$6))-E$4</f>
        <v>43146.369415842266</v>
      </c>
    </row>
    <row r="23" spans="2:5" x14ac:dyDescent="0.25">
      <c r="C23" s="4">
        <v>2031</v>
      </c>
      <c r="D23" s="7">
        <f>((D22+D$12)*(1+D$6))-D$4</f>
        <v>51829.049940775396</v>
      </c>
      <c r="E23" s="7">
        <f>((E22+E$12)*(1+E$6))-E$4</f>
        <v>50817.803175019537</v>
      </c>
    </row>
    <row r="24" spans="2:5" x14ac:dyDescent="0.25">
      <c r="C24" s="4">
        <v>2032</v>
      </c>
      <c r="D24" s="7">
        <f>((D23+D$12)*(1+D$6))-D$4</f>
        <v>59864.350462784554</v>
      </c>
      <c r="E24" s="7">
        <f>((E23+E$12)*(1+E$6))-E$4</f>
        <v>58933.412948853176</v>
      </c>
    </row>
    <row r="25" spans="2:5" x14ac:dyDescent="0.25">
      <c r="C25" s="4">
        <v>2033</v>
      </c>
      <c r="D25" s="7">
        <f>((D24+D$12)*(1+D$6))-D$4</f>
        <v>68305.43366115517</v>
      </c>
      <c r="E25" s="7">
        <f>((E24+E$12)*(1+E$6))-E$4</f>
        <v>67518.916528591784</v>
      </c>
    </row>
    <row r="26" spans="2:5" x14ac:dyDescent="0.25">
      <c r="C26" s="4">
        <v>2034</v>
      </c>
      <c r="D26" s="7">
        <f>((D25+D$12)*(1+D$6))-D$4</f>
        <v>77172.791561043501</v>
      </c>
      <c r="E26" s="7">
        <f>((E25+E$12)*(1+E$6))-E$4</f>
        <v>76601.520765597263</v>
      </c>
    </row>
    <row r="27" spans="2:5" x14ac:dyDescent="0.25">
      <c r="C27" s="4">
        <v>2035</v>
      </c>
      <c r="D27" s="7">
        <f>((D26+D$12)*(1+D$6))-D$4</f>
        <v>86487.951034876198</v>
      </c>
      <c r="E27" s="7">
        <f>((E26+E$12)*(1+E$6))-E$4</f>
        <v>86210.007787925351</v>
      </c>
    </row>
    <row r="28" spans="2:5" x14ac:dyDescent="0.25">
      <c r="C28" s="4">
        <v>2036</v>
      </c>
      <c r="D28" s="7">
        <f>((D27+D$12)*(1+D$6))-D$4</f>
        <v>96273.526062137447</v>
      </c>
      <c r="E28" s="7">
        <f>((E27+E$12)*(1+E$6))-E$4</f>
        <v>96374.826208846236</v>
      </c>
    </row>
    <row r="29" spans="2:5" x14ac:dyDescent="0.25">
      <c r="C29" s="4">
        <v>2037</v>
      </c>
      <c r="D29" s="7">
        <f>((D28+D$12)*(1+D$6))-D$4</f>
        <v>106553.27262827539</v>
      </c>
      <c r="E29" s="7">
        <f>((E28+E$12)*(1+E$6))-E$4</f>
        <v>107128.18761633844</v>
      </c>
    </row>
    <row r="30" spans="2:5" x14ac:dyDescent="0.25">
      <c r="C30" s="4">
        <v>2038</v>
      </c>
      <c r="D30" s="7">
        <f>((D29+D$12)*(1+D$6))-D$4</f>
        <v>117352.14639600329</v>
      </c>
      <c r="E30" s="7">
        <f>((E29+E$12)*(1+E$6))-E$4</f>
        <v>118504.16864932445</v>
      </c>
    </row>
    <row r="31" spans="2:5" x14ac:dyDescent="0.25">
      <c r="C31" s="4">
        <v>2039</v>
      </c>
      <c r="D31" s="7">
        <f>((D30+D$12)*(1+D$6))-D$4</f>
        <v>128696.36328900146</v>
      </c>
      <c r="E31" s="7">
        <f>((E30+E$12)*(1+E$6))-E$4</f>
        <v>130538.81898412034</v>
      </c>
    </row>
    <row r="32" spans="2:5" x14ac:dyDescent="0.25">
      <c r="C32" s="4">
        <v>2040</v>
      </c>
      <c r="D32" s="7">
        <f>((D31+D$12)*(1+D$6))-D$4</f>
        <v>140613.46313509604</v>
      </c>
      <c r="E32" s="7">
        <f>((E31+E$12)*(1+E$6))-E$4</f>
        <v>143270.27557330093</v>
      </c>
    </row>
    <row r="33" spans="3:5" x14ac:dyDescent="0.25">
      <c r="C33" s="4">
        <v>2041</v>
      </c>
      <c r="D33" s="7">
        <f>((D32+D$12)*(1+D$6))-D$4</f>
        <v>153132.37652341838</v>
      </c>
      <c r="E33" s="7">
        <f>((E32+E$12)*(1+E$6))-E$4</f>
        <v>156738.88349899504</v>
      </c>
    </row>
    <row r="34" spans="3:5" x14ac:dyDescent="0.25">
      <c r="C34" s="4">
        <v>2042</v>
      </c>
      <c r="D34" s="7">
        <f>((D33+D$12)*(1+D$6))-D$4</f>
        <v>166283.49503785101</v>
      </c>
      <c r="E34" s="7">
        <f>((E33+E$12)*(1+E$6))-E$4</f>
        <v>170987.32382358686</v>
      </c>
    </row>
    <row r="35" spans="3:5" x14ac:dyDescent="0.25">
      <c r="C35" s="4">
        <v>2043</v>
      </c>
      <c r="D35" s="7">
        <f t="shared" ref="D35:D44" si="0">((D34+D$12)*(1+D$6))-D$4</f>
        <v>180098.74503726247</v>
      </c>
      <c r="E35" s="7">
        <f t="shared" ref="E35:E44" si="1">((E34+E$12)*(1+E$6))-E$4</f>
        <v>186060.74884297253</v>
      </c>
    </row>
    <row r="36" spans="3:5" x14ac:dyDescent="0.25">
      <c r="C36" s="4">
        <v>2044</v>
      </c>
      <c r="D36" s="7">
        <f t="shared" si="0"/>
        <v>194611.66516164423</v>
      </c>
      <c r="E36" s="7">
        <f t="shared" si="1"/>
        <v>202006.92517098066</v>
      </c>
    </row>
    <row r="37" spans="3:5" x14ac:dyDescent="0.25">
      <c r="C37" s="4">
        <v>2045</v>
      </c>
      <c r="D37" s="7">
        <f t="shared" si="0"/>
        <v>209857.48775230726</v>
      </c>
      <c r="E37" s="7">
        <f t="shared" si="1"/>
        <v>218876.38510838043</v>
      </c>
    </row>
    <row r="38" spans="3:5" x14ac:dyDescent="0.25">
      <c r="C38" s="4">
        <v>2046</v>
      </c>
      <c r="D38" s="7">
        <f t="shared" si="0"/>
        <v>225873.22438379878</v>
      </c>
      <c r="E38" s="7">
        <f t="shared" si="1"/>
        <v>236722.58677615566</v>
      </c>
    </row>
    <row r="39" spans="3:5" x14ac:dyDescent="0.25">
      <c r="C39" s="4">
        <v>2047</v>
      </c>
      <c r="D39" s="7">
        <f t="shared" si="0"/>
        <v>242697.75571518062</v>
      </c>
      <c r="E39" s="7">
        <f t="shared" si="1"/>
        <v>255602.08352049507</v>
      </c>
    </row>
    <row r="40" spans="3:5" x14ac:dyDescent="0.25">
      <c r="C40" s="4">
        <v>2048</v>
      </c>
      <c r="D40" s="7">
        <f t="shared" si="0"/>
        <v>260371.92587879725</v>
      </c>
      <c r="E40" s="7">
        <f t="shared" si="1"/>
        <v>275574.70312633173</v>
      </c>
    </row>
    <row r="41" spans="3:5" x14ac:dyDescent="0.25">
      <c r="C41" s="4">
        <v>2049</v>
      </c>
      <c r="D41" s="7">
        <f t="shared" si="0"/>
        <v>278938.6416356765</v>
      </c>
      <c r="E41" s="7">
        <f t="shared" si="1"/>
        <v>296703.73740734637</v>
      </c>
    </row>
    <row r="42" spans="3:5" x14ac:dyDescent="0.25">
      <c r="C42" s="4">
        <v>2050</v>
      </c>
      <c r="D42" s="7">
        <f t="shared" si="0"/>
        <v>298442.97653827816</v>
      </c>
      <c r="E42" s="7">
        <f t="shared" si="1"/>
        <v>319056.14277323172</v>
      </c>
    </row>
    <row r="43" spans="3:5" x14ac:dyDescent="0.25">
      <c r="C43" s="4">
        <v>2051</v>
      </c>
      <c r="D43" s="7">
        <f t="shared" si="0"/>
        <v>318932.28035346122</v>
      </c>
      <c r="E43" s="7">
        <f t="shared" si="1"/>
        <v>342702.75240980188</v>
      </c>
    </row>
    <row r="44" spans="3:5" x14ac:dyDescent="0.25">
      <c r="C44" s="4">
        <v>2052</v>
      </c>
      <c r="D44" s="7">
        <f t="shared" si="0"/>
        <v>340456.29401131102</v>
      </c>
      <c r="E44" s="7">
        <f t="shared" si="1"/>
        <v>367718.50074432942</v>
      </c>
    </row>
    <row r="45" spans="3:5" x14ac:dyDescent="0.25">
      <c r="C45" s="14">
        <v>2053</v>
      </c>
      <c r="D45" s="15">
        <f>((D44+D$12)*(1+D$6))-D$4</f>
        <v>363067.2703588822</v>
      </c>
      <c r="E45" s="15">
        <f>((E44+E$12)*(1+E$6))-E$4</f>
        <v>394182.66090742609</v>
      </c>
    </row>
    <row r="47" spans="3:5" x14ac:dyDescent="0.25">
      <c r="D47" s="3"/>
      <c r="E47" s="3"/>
    </row>
  </sheetData>
  <mergeCells count="10">
    <mergeCell ref="B10:C10"/>
    <mergeCell ref="B11:C11"/>
    <mergeCell ref="B3:C3"/>
    <mergeCell ref="B12:C12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2024-05-13T15:20:21Z</dcterms:created>
  <dcterms:modified xsi:type="dcterms:W3CDTF">2024-05-14T05:01:15Z</dcterms:modified>
</cp:coreProperties>
</file>