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73" documentId="8_{52E6CD3B-9E4A-4700-8D0B-F7724510BDB3}" xr6:coauthVersionLast="47" xr6:coauthVersionMax="47" xr10:uidLastSave="{0A94A34D-3CCE-4FCE-9420-DACC911DCD0D}"/>
  <bookViews>
    <workbookView xWindow="28680" yWindow="-120" windowWidth="29040" windowHeight="17520" xr2:uid="{EA832946-C80B-44B7-9E7E-26ED25BFE5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0" i="1"/>
  <c r="A55" i="1" l="1"/>
  <c r="A47" i="1"/>
  <c r="A14" i="1"/>
  <c r="A41" i="1"/>
  <c r="C3" i="1"/>
  <c r="C13" i="1"/>
  <c r="C1" i="1" l="1"/>
</calcChain>
</file>

<file path=xl/sharedStrings.xml><?xml version="1.0" encoding="utf-8"?>
<sst xmlns="http://schemas.openxmlformats.org/spreadsheetml/2006/main" count="55" uniqueCount="55">
  <si>
    <t>Entrate</t>
  </si>
  <si>
    <t>Stipendio Stefano</t>
  </si>
  <si>
    <t>Uscite</t>
  </si>
  <si>
    <t>Gomme (in media all'anno)</t>
  </si>
  <si>
    <t>Tagliandi (in media all'anno)</t>
  </si>
  <si>
    <t>Spese Alimentari</t>
  </si>
  <si>
    <t>Assicurazione Casa</t>
  </si>
  <si>
    <t>Bollette Amazon, Netflix e DisneyPlus</t>
  </si>
  <si>
    <t>Abbigliamento</t>
  </si>
  <si>
    <t>Parrucchieri / Barbieri</t>
  </si>
  <si>
    <t>Estetista (da confermare)</t>
  </si>
  <si>
    <t>Bollette Asilo e mensa (da confermare)</t>
  </si>
  <si>
    <t>Benzina/Diesel</t>
  </si>
  <si>
    <t>Imprevisti (da confermare)</t>
  </si>
  <si>
    <t>Totale Generale</t>
  </si>
  <si>
    <t>Regali</t>
  </si>
  <si>
    <t>Spese Sanitarie (esami, visite e medicine)</t>
  </si>
  <si>
    <t>Manutenzione Caldaia</t>
  </si>
  <si>
    <t>Libri Scuola</t>
  </si>
  <si>
    <t>Attrezzatura per Sport</t>
  </si>
  <si>
    <t>Abbonamenti Mirabilandia</t>
  </si>
  <si>
    <t>Ristoranti (2 volte al mese, da confermare)</t>
  </si>
  <si>
    <t>Spiaggia in estate</t>
  </si>
  <si>
    <t>Commercialista (da confermare)</t>
  </si>
  <si>
    <t>Assicurazioni Auto</t>
  </si>
  <si>
    <t>Bolli Auto</t>
  </si>
  <si>
    <t>Dentista</t>
  </si>
  <si>
    <t>Stipendio Silvia</t>
  </si>
  <si>
    <t>Vendite su Vinted</t>
  </si>
  <si>
    <t>Assicurazione caso Morte</t>
  </si>
  <si>
    <t>Spese non previste casa/appartamento (da confermare)</t>
  </si>
  <si>
    <t>Vacanze</t>
  </si>
  <si>
    <t>Bollette Telefoni</t>
  </si>
  <si>
    <t>Bolletta Luce</t>
  </si>
  <si>
    <t>Bollette Gas</t>
  </si>
  <si>
    <t>Bollette Internet</t>
  </si>
  <si>
    <t>Bollette Acqua</t>
  </si>
  <si>
    <t>Viaggio Studio</t>
  </si>
  <si>
    <t>Calcio</t>
  </si>
  <si>
    <t>Judo</t>
  </si>
  <si>
    <t>Danza (da confermare)</t>
  </si>
  <si>
    <t>Nuoto (da confermare)</t>
  </si>
  <si>
    <t>Padel</t>
  </si>
  <si>
    <t>Palestra (da confermare)</t>
  </si>
  <si>
    <t>Paghetta Figli</t>
  </si>
  <si>
    <t>Assicurazione Sanitaria</t>
  </si>
  <si>
    <t>Versamenti su Libretti bambini (da confermare)</t>
  </si>
  <si>
    <t>Fondo Pensione 1</t>
  </si>
  <si>
    <t>Fondo Pensione 2</t>
  </si>
  <si>
    <t>Fondo Pensione 3</t>
  </si>
  <si>
    <t>Deducibilità Fondo Pensione 1</t>
  </si>
  <si>
    <t>Deducibilità Fondo Pensione 2</t>
  </si>
  <si>
    <t>Deducibilità Fondo Pensione 3</t>
  </si>
  <si>
    <t>Incentivi GSE per pannelli fotovoltaici</t>
  </si>
  <si>
    <t>Affitto Appartamento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</si>
</sst>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[Red]\-#,##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3" borderId="0" xfId="0" applyFont="1" applyFill="1"/>
    <xf numFmtId="3" fontId="2" fillId="3" borderId="0" xfId="1" applyNumberFormat="1" applyFont="1" applyFill="1"/>
    <xf numFmtId="0" fontId="0" fillId="0" borderId="1" xfId="0" applyBorder="1"/>
    <xf numFmtId="164" fontId="0" fillId="0" borderId="1" xfId="1" applyNumberFormat="1" applyFont="1" applyBorder="1"/>
    <xf numFmtId="0" fontId="3" fillId="0" borderId="1" xfId="0" applyFont="1" applyBorder="1"/>
    <xf numFmtId="0" fontId="4" fillId="2" borderId="1" xfId="0" applyFont="1" applyFill="1" applyBorder="1"/>
    <xf numFmtId="164" fontId="4" fillId="2" borderId="1" xfId="1" applyNumberFormat="1" applyFont="1" applyFill="1" applyBorder="1"/>
    <xf numFmtId="0" fontId="5" fillId="4" borderId="1" xfId="0" applyFont="1" applyFill="1" applyBorder="1"/>
    <xf numFmtId="164" fontId="5" fillId="4" borderId="1" xfId="1" applyNumberFormat="1" applyFont="1" applyFill="1" applyBorder="1"/>
    <xf numFmtId="164" fontId="0" fillId="0" borderId="0" xfId="0" applyNumberFormat="1"/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45C7-F6F4-4C4C-B4D8-A3F77C16D2BB}">
  <dimension ref="A1:E64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20.5703125" customWidth="1"/>
    <col min="2" max="2" width="47.42578125" customWidth="1"/>
    <col min="3" max="3" width="15.42578125" style="1" customWidth="1"/>
  </cols>
  <sheetData>
    <row r="1" spans="1:3" ht="22.5" customHeight="1" x14ac:dyDescent="0.3">
      <c r="A1" s="9" t="s">
        <v>14</v>
      </c>
      <c r="B1" s="9"/>
      <c r="C1" s="10">
        <f>C3+C13</f>
        <v>36</v>
      </c>
    </row>
    <row r="3" spans="1:3" x14ac:dyDescent="0.25">
      <c r="A3" s="7" t="s">
        <v>0</v>
      </c>
      <c r="B3" s="7"/>
      <c r="C3" s="8">
        <f>SUM(C4:C11)</f>
        <v>4399992</v>
      </c>
    </row>
    <row r="4" spans="1:3" x14ac:dyDescent="0.25">
      <c r="A4" s="4"/>
      <c r="B4" s="4" t="s">
        <v>1</v>
      </c>
      <c r="C4" s="5">
        <v>999999</v>
      </c>
    </row>
    <row r="5" spans="1:3" x14ac:dyDescent="0.25">
      <c r="A5" s="4"/>
      <c r="B5" s="4" t="s">
        <v>27</v>
      </c>
      <c r="C5" s="5">
        <v>999999</v>
      </c>
    </row>
    <row r="6" spans="1:3" x14ac:dyDescent="0.25">
      <c r="A6" s="4"/>
      <c r="B6" s="4" t="s">
        <v>28</v>
      </c>
      <c r="C6" s="5">
        <v>999999</v>
      </c>
    </row>
    <row r="7" spans="1:3" x14ac:dyDescent="0.25">
      <c r="A7" s="4"/>
      <c r="B7" s="4" t="s">
        <v>54</v>
      </c>
      <c r="C7" s="5">
        <v>999999</v>
      </c>
    </row>
    <row r="8" spans="1:3" x14ac:dyDescent="0.25">
      <c r="A8" s="4"/>
      <c r="B8" s="4" t="s">
        <v>53</v>
      </c>
      <c r="C8" s="5">
        <v>99999</v>
      </c>
    </row>
    <row r="9" spans="1:3" x14ac:dyDescent="0.25">
      <c r="A9" s="4"/>
      <c r="B9" s="4" t="s">
        <v>50</v>
      </c>
      <c r="C9" s="5">
        <v>99999</v>
      </c>
    </row>
    <row r="10" spans="1:3" x14ac:dyDescent="0.25">
      <c r="A10" s="4"/>
      <c r="B10" s="4" t="s">
        <v>51</v>
      </c>
      <c r="C10" s="5">
        <v>99999</v>
      </c>
    </row>
    <row r="11" spans="1:3" x14ac:dyDescent="0.25">
      <c r="A11" s="4"/>
      <c r="B11" s="4" t="s">
        <v>52</v>
      </c>
      <c r="C11" s="5">
        <v>99999</v>
      </c>
    </row>
    <row r="13" spans="1:3" x14ac:dyDescent="0.25">
      <c r="A13" s="2" t="s">
        <v>2</v>
      </c>
      <c r="B13" s="2"/>
      <c r="C13" s="3">
        <f>SUM(C14:C246)</f>
        <v>-4399956</v>
      </c>
    </row>
    <row r="14" spans="1:3" x14ac:dyDescent="0.25">
      <c r="A14" s="13" t="str">
        <f>"Macchine " &amp; TEXT(SUM(C14:C18),"###0")</f>
        <v>Macchine -499995</v>
      </c>
      <c r="B14" s="4" t="s">
        <v>24</v>
      </c>
      <c r="C14" s="5">
        <v>-99999</v>
      </c>
    </row>
    <row r="15" spans="1:3" x14ac:dyDescent="0.25">
      <c r="A15" s="13"/>
      <c r="B15" s="4" t="s">
        <v>25</v>
      </c>
      <c r="C15" s="5">
        <v>-99999</v>
      </c>
    </row>
    <row r="16" spans="1:3" x14ac:dyDescent="0.25">
      <c r="A16" s="13"/>
      <c r="B16" s="4" t="s">
        <v>3</v>
      </c>
      <c r="C16" s="5">
        <v>-99999</v>
      </c>
    </row>
    <row r="17" spans="1:5" x14ac:dyDescent="0.25">
      <c r="A17" s="13"/>
      <c r="B17" s="4" t="s">
        <v>4</v>
      </c>
      <c r="C17" s="5">
        <v>-99999</v>
      </c>
    </row>
    <row r="18" spans="1:5" x14ac:dyDescent="0.25">
      <c r="A18" s="13"/>
      <c r="B18" s="4" t="s">
        <v>12</v>
      </c>
      <c r="C18" s="5">
        <v>-99999</v>
      </c>
    </row>
    <row r="20" spans="1:5" x14ac:dyDescent="0.25">
      <c r="A20" s="14" t="str">
        <f>"Previdenza / Salute " &amp; TEXT(SUM(C20:C27),"###0")</f>
        <v>Previdenza / Salute -799992</v>
      </c>
      <c r="B20" s="4" t="s">
        <v>16</v>
      </c>
      <c r="C20" s="5">
        <v>-99999</v>
      </c>
    </row>
    <row r="21" spans="1:5" x14ac:dyDescent="0.25">
      <c r="A21" s="14"/>
      <c r="B21" s="4" t="s">
        <v>26</v>
      </c>
      <c r="C21" s="5">
        <v>-99999</v>
      </c>
    </row>
    <row r="22" spans="1:5" x14ac:dyDescent="0.25">
      <c r="A22" s="14"/>
      <c r="B22" s="6" t="s">
        <v>45</v>
      </c>
      <c r="C22" s="5">
        <v>-99999</v>
      </c>
    </row>
    <row r="23" spans="1:5" x14ac:dyDescent="0.25">
      <c r="A23" s="14"/>
      <c r="B23" s="4" t="s">
        <v>29</v>
      </c>
      <c r="C23" s="5">
        <v>-99999</v>
      </c>
    </row>
    <row r="24" spans="1:5" x14ac:dyDescent="0.25">
      <c r="A24" s="14"/>
      <c r="B24" s="6" t="s">
        <v>46</v>
      </c>
      <c r="C24" s="5">
        <v>-99999</v>
      </c>
    </row>
    <row r="25" spans="1:5" x14ac:dyDescent="0.25">
      <c r="A25" s="14"/>
      <c r="B25" s="4" t="s">
        <v>47</v>
      </c>
      <c r="C25" s="5">
        <v>-99999</v>
      </c>
    </row>
    <row r="26" spans="1:5" x14ac:dyDescent="0.25">
      <c r="A26" s="14"/>
      <c r="B26" s="4" t="s">
        <v>48</v>
      </c>
      <c r="C26" s="5">
        <v>-99999</v>
      </c>
    </row>
    <row r="27" spans="1:5" x14ac:dyDescent="0.25">
      <c r="A27" s="14"/>
      <c r="B27" s="4" t="s">
        <v>49</v>
      </c>
      <c r="C27" s="5">
        <v>-99999</v>
      </c>
    </row>
    <row r="29" spans="1:5" x14ac:dyDescent="0.25">
      <c r="A29" s="13" t="str">
        <f>"Spese per Immobili e Bollette" &amp; TEXT(SUM(C29:C39),"###0")</f>
        <v>Spese per Immobili e Bollette-1099989</v>
      </c>
      <c r="B29" s="4" t="s">
        <v>36</v>
      </c>
      <c r="C29" s="5">
        <v>-99999</v>
      </c>
    </row>
    <row r="30" spans="1:5" x14ac:dyDescent="0.25">
      <c r="A30" s="13"/>
      <c r="B30" s="4" t="s">
        <v>35</v>
      </c>
      <c r="C30" s="5">
        <v>-99999</v>
      </c>
    </row>
    <row r="31" spans="1:5" x14ac:dyDescent="0.25">
      <c r="A31" s="13"/>
      <c r="B31" s="4" t="s">
        <v>33</v>
      </c>
      <c r="C31" s="5">
        <v>-99999</v>
      </c>
      <c r="E31" s="11"/>
    </row>
    <row r="32" spans="1:5" x14ac:dyDescent="0.25">
      <c r="A32" s="13"/>
      <c r="B32" s="4" t="s">
        <v>34</v>
      </c>
      <c r="C32" s="5">
        <v>-99999</v>
      </c>
    </row>
    <row r="33" spans="1:3" x14ac:dyDescent="0.25">
      <c r="A33" s="13"/>
      <c r="B33" s="4" t="s">
        <v>32</v>
      </c>
      <c r="C33" s="5">
        <v>-99999</v>
      </c>
    </row>
    <row r="34" spans="1:3" x14ac:dyDescent="0.25">
      <c r="A34" s="13"/>
      <c r="B34" s="4" t="s">
        <v>7</v>
      </c>
      <c r="C34" s="5">
        <v>-99999</v>
      </c>
    </row>
    <row r="35" spans="1:3" x14ac:dyDescent="0.25">
      <c r="A35" s="13"/>
      <c r="B35" s="6" t="s">
        <v>11</v>
      </c>
      <c r="C35" s="5">
        <v>-99999</v>
      </c>
    </row>
    <row r="36" spans="1:3" x14ac:dyDescent="0.25">
      <c r="A36" s="13"/>
      <c r="B36" s="4" t="s">
        <v>17</v>
      </c>
      <c r="C36" s="5">
        <v>-99999</v>
      </c>
    </row>
    <row r="37" spans="1:3" x14ac:dyDescent="0.25">
      <c r="A37" s="13"/>
      <c r="B37" s="6" t="s">
        <v>30</v>
      </c>
      <c r="C37" s="5">
        <v>-99999</v>
      </c>
    </row>
    <row r="38" spans="1:3" x14ac:dyDescent="0.25">
      <c r="A38" s="13"/>
      <c r="B38" s="4" t="s">
        <v>6</v>
      </c>
      <c r="C38" s="5">
        <v>-99999</v>
      </c>
    </row>
    <row r="39" spans="1:3" x14ac:dyDescent="0.25">
      <c r="A39" s="13"/>
      <c r="B39" s="6" t="s">
        <v>23</v>
      </c>
      <c r="C39" s="5">
        <v>-99999</v>
      </c>
    </row>
    <row r="41" spans="1:3" x14ac:dyDescent="0.25">
      <c r="A41" s="14" t="str">
        <f>" Vacanze e Svago " &amp; TEXT(SUM(C41:C53),"###0")</f>
        <v xml:space="preserve"> Vacanze e Svago -1199988</v>
      </c>
      <c r="B41" s="4" t="s">
        <v>31</v>
      </c>
      <c r="C41" s="5">
        <v>-99999</v>
      </c>
    </row>
    <row r="42" spans="1:3" x14ac:dyDescent="0.25">
      <c r="A42" s="14"/>
      <c r="B42" s="4" t="s">
        <v>37</v>
      </c>
      <c r="C42" s="5">
        <v>-99999</v>
      </c>
    </row>
    <row r="43" spans="1:3" x14ac:dyDescent="0.25">
      <c r="A43" s="14"/>
      <c r="B43" s="4" t="s">
        <v>22</v>
      </c>
      <c r="C43" s="5">
        <v>-99999</v>
      </c>
    </row>
    <row r="44" spans="1:3" x14ac:dyDescent="0.25">
      <c r="A44" s="14"/>
      <c r="B44" s="4" t="s">
        <v>20</v>
      </c>
      <c r="C44" s="5">
        <v>-99999</v>
      </c>
    </row>
    <row r="45" spans="1:3" x14ac:dyDescent="0.25">
      <c r="A45" s="14"/>
      <c r="B45" s="6" t="s">
        <v>21</v>
      </c>
      <c r="C45" s="5">
        <v>-99999</v>
      </c>
    </row>
    <row r="47" spans="1:3" x14ac:dyDescent="0.25">
      <c r="A47" s="13" t="str">
        <f>"Sport " &amp; TEXT(SUM(C47:C53),"###0")</f>
        <v>Sport -699993</v>
      </c>
      <c r="B47" s="4" t="s">
        <v>38</v>
      </c>
      <c r="C47" s="5">
        <v>-99999</v>
      </c>
    </row>
    <row r="48" spans="1:3" x14ac:dyDescent="0.25">
      <c r="A48" s="13"/>
      <c r="B48" s="4" t="s">
        <v>39</v>
      </c>
      <c r="C48" s="5">
        <v>-99999</v>
      </c>
    </row>
    <row r="49" spans="1:3" x14ac:dyDescent="0.25">
      <c r="A49" s="13"/>
      <c r="B49" s="6" t="s">
        <v>40</v>
      </c>
      <c r="C49" s="5">
        <v>-99999</v>
      </c>
    </row>
    <row r="50" spans="1:3" x14ac:dyDescent="0.25">
      <c r="A50" s="13"/>
      <c r="B50" s="6" t="s">
        <v>41</v>
      </c>
      <c r="C50" s="5">
        <v>-99999</v>
      </c>
    </row>
    <row r="51" spans="1:3" x14ac:dyDescent="0.25">
      <c r="A51" s="13"/>
      <c r="B51" s="4" t="s">
        <v>42</v>
      </c>
      <c r="C51" s="5">
        <v>-99999</v>
      </c>
    </row>
    <row r="52" spans="1:3" x14ac:dyDescent="0.25">
      <c r="A52" s="13"/>
      <c r="B52" s="6" t="s">
        <v>43</v>
      </c>
      <c r="C52" s="5">
        <v>-99999</v>
      </c>
    </row>
    <row r="53" spans="1:3" x14ac:dyDescent="0.25">
      <c r="A53" s="13"/>
      <c r="B53" s="4" t="s">
        <v>19</v>
      </c>
      <c r="C53" s="5">
        <v>-99999</v>
      </c>
    </row>
    <row r="55" spans="1:3" x14ac:dyDescent="0.25">
      <c r="A55" s="12" t="str">
        <f>"Varie "&amp; TEXT(SUM(C55:C64),"###0")</f>
        <v>Varie -799992</v>
      </c>
      <c r="B55" s="4" t="s">
        <v>5</v>
      </c>
      <c r="C55" s="5">
        <v>-99999</v>
      </c>
    </row>
    <row r="56" spans="1:3" x14ac:dyDescent="0.25">
      <c r="A56" s="12"/>
      <c r="B56" s="4" t="s">
        <v>8</v>
      </c>
      <c r="C56" s="5">
        <v>-99999</v>
      </c>
    </row>
    <row r="57" spans="1:3" x14ac:dyDescent="0.25">
      <c r="A57" s="12"/>
      <c r="B57" s="4" t="s">
        <v>9</v>
      </c>
      <c r="C57" s="5">
        <v>-99999</v>
      </c>
    </row>
    <row r="58" spans="1:3" x14ac:dyDescent="0.25">
      <c r="A58" s="12"/>
      <c r="B58" s="6" t="s">
        <v>10</v>
      </c>
      <c r="C58" s="5">
        <v>-99999</v>
      </c>
    </row>
    <row r="59" spans="1:3" x14ac:dyDescent="0.25">
      <c r="A59" s="12"/>
      <c r="B59" s="6"/>
      <c r="C59" s="5"/>
    </row>
    <row r="60" spans="1:3" x14ac:dyDescent="0.25">
      <c r="A60" s="12"/>
      <c r="B60" s="4" t="s">
        <v>18</v>
      </c>
      <c r="C60" s="5">
        <v>-99999</v>
      </c>
    </row>
    <row r="61" spans="1:3" x14ac:dyDescent="0.25">
      <c r="A61" s="12"/>
      <c r="B61" s="4" t="s">
        <v>44</v>
      </c>
      <c r="C61" s="5">
        <v>-99999</v>
      </c>
    </row>
    <row r="62" spans="1:3" x14ac:dyDescent="0.25">
      <c r="A62" s="12"/>
      <c r="B62" s="4" t="s">
        <v>15</v>
      </c>
      <c r="C62" s="5">
        <v>-99999</v>
      </c>
    </row>
    <row r="63" spans="1:3" x14ac:dyDescent="0.25">
      <c r="A63" s="12"/>
      <c r="B63" s="4"/>
      <c r="C63" s="5"/>
    </row>
    <row r="64" spans="1:3" x14ac:dyDescent="0.25">
      <c r="A64" s="12"/>
      <c r="B64" s="6" t="s">
        <v>13</v>
      </c>
      <c r="C64" s="5">
        <v>-99999</v>
      </c>
    </row>
  </sheetData>
  <mergeCells count="6">
    <mergeCell ref="A55:A64"/>
    <mergeCell ref="A14:A18"/>
    <mergeCell ref="A29:A39"/>
    <mergeCell ref="A47:A53"/>
    <mergeCell ref="A20:A27"/>
    <mergeCell ref="A41:A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2024-03-06T08:09:51Z</dcterms:created>
  <dcterms:modified xsi:type="dcterms:W3CDTF">2024-05-17T08:33:41Z</dcterms:modified>
</cp:coreProperties>
</file>